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地域活性化委員会\地域活性化委員会\chi01rk01\yosan\"/>
    </mc:Choice>
  </mc:AlternateContent>
  <xr:revisionPtr revIDLastSave="0" documentId="8_{F520FED4-673C-4A05-9CEF-29235474084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'収益・費用明細書(様式2)'!$A$1:$H$27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2" l="1"/>
  <c r="G24" i="2"/>
  <c r="G22" i="2"/>
  <c r="G27" i="2" l="1"/>
  <c r="F25" i="2" s="1"/>
  <c r="C22" i="1" l="1"/>
  <c r="C15" i="1"/>
  <c r="D33" i="1"/>
  <c r="G8" i="2"/>
  <c r="E16" i="1"/>
  <c r="E33" i="1"/>
  <c r="E34" i="1" s="1"/>
  <c r="D16" i="1"/>
  <c r="D34" i="1" l="1"/>
  <c r="F32" i="1"/>
  <c r="C16" i="1"/>
  <c r="C34" i="1" s="1"/>
</calcChain>
</file>

<file path=xl/sharedStrings.xml><?xml version="1.0" encoding="utf-8"?>
<sst xmlns="http://schemas.openxmlformats.org/spreadsheetml/2006/main" count="102" uniqueCount="89">
  <si>
    <t>事業名称：</t>
    <rPh sb="0" eb="2">
      <t>ジギョウ</t>
    </rPh>
    <rPh sb="2" eb="4">
      <t>メイショウ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</si>
  <si>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</si>
  <si>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</si>
  <si>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</si>
  <si>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前年度予算額</t>
    <rPh sb="0" eb="3">
      <t>ゼンネンド</t>
    </rPh>
    <rPh sb="3" eb="6">
      <t>ヨサンガク</t>
    </rPh>
    <phoneticPr fontId="3"/>
  </si>
  <si>
    <t>前年度決算額</t>
    <rPh sb="0" eb="3">
      <t>ゼンネンド</t>
    </rPh>
    <rPh sb="3" eb="6">
      <t>ケッサンガク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</si>
  <si>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</si>
  <si>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</si>
  <si>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</si>
  <si>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</si>
  <si>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</si>
  <si>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</si>
  <si>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</si>
  <si>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</si>
  <si>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</si>
  <si>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</si>
  <si>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</si>
  <si>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</si>
  <si>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</si>
  <si>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</si>
  <si>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</si>
  <si>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</si>
  <si>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</si>
  <si>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</si>
  <si>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</si>
  <si>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</si>
  <si>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</si>
  <si>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</si>
  <si>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</si>
  <si>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</si>
  <si>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</si>
  <si>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</si>
  <si>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</si>
  <si>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</si>
  <si>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担当委員会：</t>
    <rPh sb="0" eb="2">
      <t>タントウ</t>
    </rPh>
    <rPh sb="2" eb="5">
      <t>イインカイ</t>
    </rPh>
    <phoneticPr fontId="2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</si>
  <si>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</si>
  <si>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</si>
  <si>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　　　　　　　　　　　　　　　</t>
    <phoneticPr fontId="3"/>
  </si>
  <si>
    <t>事　業　計　画　収　支　予　算　書</t>
    <phoneticPr fontId="2"/>
  </si>
  <si>
    <t>　合　　　　計</t>
    <rPh sb="1" eb="2">
      <t>ゴウ</t>
    </rPh>
    <rPh sb="6" eb="7">
      <t>ショウケイ</t>
    </rPh>
    <phoneticPr fontId="3"/>
  </si>
  <si>
    <t>　小　　　　計</t>
    <rPh sb="1" eb="7">
      <t>ショウケイ</t>
    </rPh>
    <phoneticPr fontId="3"/>
  </si>
  <si>
    <t>)</t>
  </si>
  <si>
    <t>(</t>
  </si>
  <si>
    <t>Ｎｏ</t>
  </si>
  <si>
    <t>金　　　額</t>
    <rPh sb="0" eb="1">
      <t>キン</t>
    </rPh>
    <rPh sb="4" eb="5">
      <t>ガク</t>
    </rPh>
    <phoneticPr fontId="3"/>
  </si>
  <si>
    <t>摘　　　　要</t>
    <rPh sb="0" eb="1">
      <t>テキ</t>
    </rPh>
    <rPh sb="5" eb="6">
      <t>テキヨウ</t>
    </rPh>
    <phoneticPr fontId="3"/>
  </si>
  <si>
    <t>細　　　目</t>
    <rPh sb="0" eb="5">
      <t>サイモク</t>
    </rPh>
    <phoneticPr fontId="3"/>
  </si>
  <si>
    <t>科　　　　　目</t>
    <rPh sb="0" eb="7">
      <t>カモク</t>
    </rPh>
    <phoneticPr fontId="3"/>
  </si>
  <si>
    <t>（単位：円）</t>
    <rPh sb="1" eb="3">
      <t>タンイ</t>
    </rPh>
    <rPh sb="4" eb="5">
      <t>エン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</si>
  <si>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</si>
  <si>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</si>
  <si>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摘　　　　　　　　　要</t>
    <rPh sb="0" eb="11">
      <t>テキヨウ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</si>
  <si>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</si>
  <si>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[様式2]</t>
    <rPh sb="1" eb="3">
      <t>ヨウシキ</t>
    </rPh>
    <phoneticPr fontId="3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</si>
  <si>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</si>
  <si>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</si>
  <si>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事業繰越金</t>
    <rPh sb="0" eb="2">
      <t>ジギョウ</t>
    </rPh>
    <rPh sb="2" eb="5">
      <t>クリコシキン</t>
    </rPh>
    <phoneticPr fontId="2"/>
  </si>
  <si>
    <t>作成費</t>
    <rPh sb="0" eb="2">
      <t>サクセイ</t>
    </rPh>
    <rPh sb="2" eb="3">
      <t>ヒ</t>
    </rPh>
    <phoneticPr fontId="2"/>
  </si>
  <si>
    <t>予備費</t>
    <rPh sb="0" eb="3">
      <t>ヨビヒ</t>
    </rPh>
    <phoneticPr fontId="2"/>
  </si>
  <si>
    <t>委員会事業費より</t>
    <rPh sb="0" eb="3">
      <t>イインカイ</t>
    </rPh>
    <rPh sb="3" eb="5">
      <t>ジギョウ</t>
    </rPh>
    <rPh sb="5" eb="6">
      <t>ヒ</t>
    </rPh>
    <phoneticPr fontId="2"/>
  </si>
  <si>
    <t>会場費・設営費</t>
    <rPh sb="0" eb="3">
      <t>カイジョウヒ</t>
    </rPh>
    <rPh sb="4" eb="6">
      <t>セツエイ</t>
    </rPh>
    <rPh sb="6" eb="7">
      <t>ヒ</t>
    </rPh>
    <phoneticPr fontId="2"/>
  </si>
  <si>
    <t>4月度例会（案）</t>
    <rPh sb="1" eb="5">
      <t>ガツドレイカイ</t>
    </rPh>
    <rPh sb="6" eb="7">
      <t>アン</t>
    </rPh>
    <phoneticPr fontId="2"/>
  </si>
  <si>
    <t>地域活性化委員会</t>
  </si>
  <si>
    <t>1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</si>
  <si>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</si>
  <si>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3">
      <t>カイジョウヒ</t>
    </rPh>
    <phoneticPr fontId="3"/>
  </si>
  <si>
    <t>四日市市文化会館 第3ホール
夜間　17:30～21:00</t>
    <rPh sb="0" eb="3">
      <t>ヨッカイチ</t>
    </rPh>
    <rPh sb="15" eb="17">
      <t>ヤカン</t>
    </rPh>
    <phoneticPr fontId="3"/>
  </si>
  <si>
    <t>設営費</t>
    <rPh sb="0" eb="2">
      <t>セツエイ</t>
    </rPh>
    <rPh sb="2" eb="3">
      <t>ヒ</t>
    </rPh>
    <phoneticPr fontId="3"/>
  </si>
  <si>
    <t>拡声装置（有線マイク1本含む）
×1＠1,100×1回</t>
    <phoneticPr fontId="2"/>
  </si>
  <si>
    <t>ワイヤレスマイク
×1＠1,100×2本×1回</t>
    <phoneticPr fontId="2"/>
  </si>
  <si>
    <t>液晶プロジェクタースクリーン付き
×1＠1,100×1回</t>
    <phoneticPr fontId="2"/>
  </si>
  <si>
    <t>ホワイトボード(文化会館備品)</t>
    <phoneticPr fontId="2"/>
  </si>
  <si>
    <t>サインペン（ルーム備品）</t>
    <rPh sb="9" eb="11">
      <t>ビヒン</t>
    </rPh>
    <phoneticPr fontId="2"/>
  </si>
  <si>
    <t>ボールペン（ルーム備品）</t>
    <rPh sb="9" eb="11">
      <t>ビヒン</t>
    </rPh>
    <phoneticPr fontId="2"/>
  </si>
  <si>
    <t>(</t>
    <phoneticPr fontId="2"/>
  </si>
  <si>
    <t>2</t>
    <phoneticPr fontId="2"/>
  </si>
  <si>
    <t>)</t>
    <phoneticPr fontId="2"/>
  </si>
  <si>
    <t>5</t>
    <phoneticPr fontId="2"/>
  </si>
  <si>
    <t>広報費</t>
    <rPh sb="0" eb="2">
      <t>コウホウ</t>
    </rPh>
    <rPh sb="2" eb="3">
      <t>ヒ</t>
    </rPh>
    <phoneticPr fontId="2"/>
  </si>
  <si>
    <t>15</t>
    <phoneticPr fontId="2"/>
  </si>
  <si>
    <t>3-1</t>
    <phoneticPr fontId="2"/>
  </si>
  <si>
    <t>3-2</t>
    <phoneticPr fontId="2"/>
  </si>
  <si>
    <t>3-3</t>
    <phoneticPr fontId="2"/>
  </si>
  <si>
    <t>電子チラシ作成費</t>
    <rPh sb="0" eb="2">
      <t>デンシ</t>
    </rPh>
    <rPh sb="5" eb="8">
      <t>サクセイヒ</t>
    </rPh>
    <phoneticPr fontId="2"/>
  </si>
  <si>
    <t>委員会事業費347,000円より</t>
    <rPh sb="0" eb="3">
      <t>イインカイ</t>
    </rPh>
    <rPh sb="3" eb="6">
      <t>ジギョウヒ</t>
    </rPh>
    <rPh sb="13" eb="14">
      <t>エン</t>
    </rPh>
    <phoneticPr fontId="2"/>
  </si>
  <si>
    <t>電子チラシ</t>
    <rPh sb="0" eb="2">
      <t>デンシ</t>
    </rPh>
    <phoneticPr fontId="2"/>
  </si>
  <si>
    <t>ロール紙看板印刷用（ルーム備品）</t>
    <rPh sb="3" eb="4">
      <t>シ</t>
    </rPh>
    <rPh sb="4" eb="6">
      <t>カンバン</t>
    </rPh>
    <rPh sb="6" eb="8">
      <t>インサツ</t>
    </rPh>
    <rPh sb="8" eb="9">
      <t>ヨウ</t>
    </rPh>
    <rPh sb="13" eb="15">
      <t>ビヒン</t>
    </rPh>
    <phoneticPr fontId="2"/>
  </si>
  <si>
    <t>担当委員会：地域活性化委員会</t>
    <rPh sb="0" eb="2">
      <t>タントウ</t>
    </rPh>
    <rPh sb="2" eb="5">
      <t>イインカイ</t>
    </rPh>
    <rPh sb="6" eb="11">
      <t>チイキカッセイカ</t>
    </rPh>
    <rPh sb="11" eb="14">
      <t>イインカイ</t>
    </rPh>
    <phoneticPr fontId="2"/>
  </si>
  <si>
    <t>事業名称：4月度例会(案)</t>
    <rPh sb="0" eb="2">
      <t>ジギョウ</t>
    </rPh>
    <rPh sb="2" eb="4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</si>
</sst>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9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indexed="12"/>
      <name val="ＭＳ Ｐゴシック"/>
      <family val="3"/>
      <charset val="128"/>
    </font>
    <font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/>
  </cellStyleXfs>
  <cellXfs count="107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176" fontId="0" fillId="0" borderId="11" xfId="1" applyNumberFormat="1" applyFont="1" applyBorder="1" applyAlignment="1">
      <alignment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4" fillId="0" borderId="1" xfId="1" applyFont="1" applyBorder="1" applyAlignment="1">
      <alignment vertical="center"/>
    </xf>
    <xf numFmtId="0" fontId="0" fillId="0" borderId="1" xfId="1" applyFont="1" applyBorder="1" applyAlignment="1">
      <alignment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1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1" fillId="0" borderId="1" xfId="1" applyBorder="1" applyAlignment="1">
      <alignment vertical="center"/>
    </xf>
    <xf numFmtId="0" fontId="0" fillId="0" borderId="8" xfId="1" applyFont="1" applyBorder="1" applyAlignment="1">
      <alignment horizontal="center" vertical="center"/>
    </xf>
    <xf numFmtId="176" fontId="5" fillId="0" borderId="8" xfId="1" applyNumberFormat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176" fontId="5" fillId="0" borderId="5" xfId="1" applyNumberFormat="1" applyFont="1" applyBorder="1" applyAlignment="1">
      <alignment vertical="center"/>
    </xf>
    <xf numFmtId="176" fontId="7" fillId="0" borderId="8" xfId="2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0" fontId="0" fillId="0" borderId="9" xfId="1" applyFont="1" applyBorder="1" applyAlignment="1">
      <alignment horizontal="center" vertical="center"/>
    </xf>
    <xf numFmtId="176" fontId="5" fillId="0" borderId="11" xfId="1" applyNumberFormat="1" applyFont="1" applyBorder="1" applyAlignment="1">
      <alignment vertical="center"/>
    </xf>
    <xf numFmtId="10" fontId="7" fillId="0" borderId="8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0" fillId="0" borderId="15" xfId="1" applyFont="1" applyBorder="1" applyAlignment="1">
      <alignment horizontal="center" vertical="center"/>
    </xf>
    <xf numFmtId="0" fontId="9" fillId="0" borderId="8" xfId="1" applyFont="1" applyBorder="1" applyAlignment="1">
      <alignment vertical="top" wrapText="1"/>
    </xf>
    <xf numFmtId="0" fontId="6" fillId="0" borderId="9" xfId="3" quotePrefix="1" applyFill="1" applyBorder="1" applyAlignment="1">
      <alignment horizontal="center" vertical="center"/>
    </xf>
    <xf numFmtId="176" fontId="0" fillId="0" borderId="9" xfId="1" applyNumberFormat="1" applyFont="1" applyBorder="1" applyAlignment="1">
      <alignment vertical="center"/>
    </xf>
    <xf numFmtId="0" fontId="6" fillId="0" borderId="15" xfId="3" quotePrefix="1" applyNumberFormat="1" applyFill="1" applyBorder="1" applyAlignment="1">
      <alignment horizontal="center" vertical="center"/>
    </xf>
    <xf numFmtId="176" fontId="0" fillId="0" borderId="6" xfId="1" applyNumberFormat="1" applyFont="1" applyBorder="1" applyAlignment="1">
      <alignment vertical="center"/>
    </xf>
    <xf numFmtId="0" fontId="9" fillId="0" borderId="8" xfId="1" applyFont="1" applyBorder="1" applyAlignment="1">
      <alignment vertical="center" wrapText="1"/>
    </xf>
    <xf numFmtId="176" fontId="11" fillId="0" borderId="6" xfId="1" applyNumberFormat="1" applyFont="1" applyBorder="1" applyAlignment="1">
      <alignment vertical="center"/>
    </xf>
    <xf numFmtId="0" fontId="12" fillId="0" borderId="15" xfId="4" quotePrefix="1" applyNumberFormat="1" applyFill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7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10" fontId="5" fillId="0" borderId="9" xfId="1" applyNumberFormat="1" applyFont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0" fillId="0" borderId="6" xfId="1" applyFont="1" applyBorder="1" applyAlignment="1">
      <alignment vertical="center" wrapText="1" shrinkToFit="1"/>
    </xf>
    <xf numFmtId="0" fontId="9" fillId="0" borderId="6" xfId="1" applyFont="1" applyBorder="1" applyAlignment="1">
      <alignment vertical="center" wrapText="1"/>
    </xf>
    <xf numFmtId="0" fontId="0" fillId="0" borderId="9" xfId="1" applyFont="1" applyBorder="1" applyAlignment="1">
      <alignment vertical="center"/>
    </xf>
    <xf numFmtId="0" fontId="13" fillId="0" borderId="8" xfId="1" applyFont="1" applyBorder="1" applyAlignment="1">
      <alignment vertical="center" wrapText="1"/>
    </xf>
    <xf numFmtId="176" fontId="14" fillId="0" borderId="6" xfId="1" applyNumberFormat="1" applyFont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0" fillId="0" borderId="1" xfId="1" applyFont="1" applyBorder="1" applyAlignment="1">
      <alignment horizontal="center" vertical="center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1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0" fillId="0" borderId="2" xfId="1" applyFont="1" applyBorder="1" applyAlignment="1">
      <alignment horizontal="center" vertical="center"/>
    </xf>
    <xf numFmtId="0" fontId="0" fillId="0" borderId="10" xfId="1" applyFont="1" applyBorder="1" applyAlignment="1">
      <alignment horizontal="center" vertical="center"/>
    </xf>
    <xf numFmtId="0" fontId="0" fillId="0" borderId="7" xfId="1" applyFont="1" applyBorder="1" applyAlignment="1">
      <alignment horizontal="center" vertical="center"/>
    </xf>
    <xf numFmtId="49" fontId="0" fillId="0" borderId="14" xfId="1" applyNumberFormat="1" applyFont="1" applyBorder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3" xfId="1" applyFont="1" applyBorder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0" fontId="0" fillId="0" borderId="0" xfId="1" applyFont="1" applyAlignment="1">
      <alignment horizontal="left" vertical="center"/>
    </xf>
    <xf numFmtId="0" fontId="0" fillId="0" borderId="1" xfId="1" applyFont="1" applyBorder="1" applyAlignment="1">
      <alignment horizontal="left" vertical="center"/>
    </xf>
    <xf numFmtId="0" fontId="0" fillId="0" borderId="15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1" applyFont="1" applyBorder="1" applyAlignment="1">
      <alignment vertical="center"/>
    </xf>
    <xf numFmtId="0" fontId="0" fillId="0" borderId="0" xfId="1" applyFont="1" applyBorder="1" applyAlignment="1">
      <alignment horizontal="center" vertical="center"/>
    </xf>
  </cellXfs>
  <cellStyles count="5">
    <cellStyle name="ハイパーリンク" xfId="3" builtinId="8"/>
    <cellStyle name="ハイパーリンク 2" xfId="4" xr:uid="{78462E87-37EA-4521-A606-7C7C6D190708}"/>
    <cellStyle name="桁区切り 2" xfId="2" xr:uid="{2417B1F5-8D60-426C-B295-72F599BE527F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573677</xdr:colOff>
      <xdr:row>43</xdr:row>
      <xdr:rowOff>67310</xdr:rowOff>
    </xdr:to>
    <xdr:pic>
      <xdr:nvPicPr>
        <xdr:cNvPr id="2" name="Picture 56">
          <a:extLst>
            <a:ext uri="{FF2B5EF4-FFF2-40B4-BE49-F238E27FC236}">
              <a16:creationId xmlns:a16="http://schemas.microsoft.com/office/drawing/2014/main" id="{6C3E967C-5084-4216-A55E-73C21D1B2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067675"/>
          <a:ext cx="7050677" cy="1648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itumori\03-2.yokkaichishibunkakaikansiyouryoukinhhyou.pdf" TargetMode="External"/><Relationship Id="rId2" Type="http://schemas.openxmlformats.org/officeDocument/2006/relationships/hyperlink" Target="mitumori\03-2.yokkaichishibunkakaikansiyouryoukinhhyou.pdf" TargetMode="External"/><Relationship Id="rId1" Type="http://schemas.openxmlformats.org/officeDocument/2006/relationships/hyperlink" Target="mitumori\kaijyohi.pdf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mitumori\fukokuinnsatu(chirashi).pdf" TargetMode="External"/><Relationship Id="rId4" Type="http://schemas.openxmlformats.org/officeDocument/2006/relationships/hyperlink" Target="mitumori\03-2.yokkaichishibunkakaikansiyouryoukinhhyo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view="pageBreakPreview" zoomScaleNormal="100" zoomScaleSheetLayoutView="100" workbookViewId="0">
      <selection activeCell="C34" sqref="C34"/>
    </sheetView>
  </sheetViews>
  <sheetFormatPr defaultColWidth="9" defaultRowHeight="13.5" x14ac:dyDescent="0.15"/>
  <cols>
    <col min="1" max="1" width="3.875" style="3" customWidth="1"/>
    <col min="2" max="2" width="18.625" style="3" customWidth="1"/>
    <col min="3" max="6" width="15.625" style="3" customWidth="1"/>
    <col min="7" max="16384" width="9" style="3"/>
  </cols>
  <sheetData>
    <row r="1" spans="1:7" x14ac:dyDescent="0.15">
      <c r="A1" s="1"/>
      <c r="B1" s="1"/>
      <c r="C1" s="1"/>
      <c r="D1" s="1"/>
      <c r="E1" s="1"/>
      <c r="F1" s="2" t="s">
        <v>33</v>
      </c>
      <c r="G1" s="1"/>
    </row>
    <row r="2" spans="1:7" ht="14.25" x14ac:dyDescent="0.15">
      <c r="A2" s="1"/>
      <c r="B2" s="4" t="s">
        <v>37</v>
      </c>
      <c r="C2" s="78" t="s">
        <v>38</v>
      </c>
      <c r="D2" s="78"/>
      <c r="E2" s="78"/>
      <c r="F2" s="1"/>
      <c r="G2" s="1"/>
    </row>
    <row r="3" spans="1:7" ht="14.25" x14ac:dyDescent="0.15">
      <c r="A3" s="1"/>
      <c r="B3" s="4" t="s">
        <v>34</v>
      </c>
      <c r="C3" s="78" t="s">
        <v>62</v>
      </c>
      <c r="D3" s="78"/>
      <c r="E3" s="78"/>
      <c r="F3" s="1"/>
      <c r="G3" s="1"/>
    </row>
    <row r="4" spans="1:7" ht="14.25" x14ac:dyDescent="0.15">
      <c r="A4" s="1"/>
      <c r="B4" s="27" t="s">
        <v>0</v>
      </c>
      <c r="C4" s="79" t="s">
        <v>61</v>
      </c>
      <c r="D4" s="79"/>
      <c r="E4" s="79"/>
      <c r="F4" s="1"/>
      <c r="G4" s="1"/>
    </row>
    <row r="5" spans="1:7" x14ac:dyDescent="0.15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15">
      <c r="A6" s="5"/>
      <c r="B6" s="6" t="s">
        <v>2</v>
      </c>
      <c r="C6" s="6" t="s">
        <v>3</v>
      </c>
      <c r="D6" s="6" t="s">
        <v>4</v>
      </c>
      <c r="E6" s="6" t="s">
        <v>5</v>
      </c>
      <c r="F6" s="6" t="s">
        <v>6</v>
      </c>
      <c r="G6" s="1"/>
    </row>
    <row r="7" spans="1:7" ht="20.100000000000001" customHeight="1" x14ac:dyDescent="0.15">
      <c r="A7" s="7"/>
      <c r="B7" s="8" t="s">
        <v>7</v>
      </c>
      <c r="C7" s="9"/>
      <c r="D7" s="9"/>
      <c r="E7" s="9"/>
      <c r="F7" s="10"/>
      <c r="G7" s="1"/>
    </row>
    <row r="8" spans="1:7" ht="20.100000000000001" customHeight="1" x14ac:dyDescent="0.15">
      <c r="A8" s="11">
        <v>1</v>
      </c>
      <c r="B8" s="12" t="s">
        <v>8</v>
      </c>
      <c r="C8" s="13"/>
      <c r="D8" s="13"/>
      <c r="E8" s="13"/>
      <c r="F8" s="14"/>
      <c r="G8" s="1"/>
    </row>
    <row r="9" spans="1:7" ht="20.100000000000001" customHeight="1" x14ac:dyDescent="0.15">
      <c r="A9" s="11">
        <v>2</v>
      </c>
      <c r="B9" s="12" t="s">
        <v>9</v>
      </c>
      <c r="C9" s="13"/>
      <c r="D9" s="13"/>
      <c r="E9" s="13"/>
      <c r="F9" s="14"/>
      <c r="G9" s="1"/>
    </row>
    <row r="10" spans="1:7" ht="20.100000000000001" customHeight="1" x14ac:dyDescent="0.15">
      <c r="A10" s="11">
        <v>3</v>
      </c>
      <c r="B10" s="12" t="s">
        <v>10</v>
      </c>
      <c r="C10" s="13"/>
      <c r="D10" s="13"/>
      <c r="E10" s="13"/>
      <c r="F10" s="14"/>
      <c r="G10" s="1"/>
    </row>
    <row r="11" spans="1:7" ht="20.100000000000001" customHeight="1" x14ac:dyDescent="0.15">
      <c r="A11" s="11">
        <v>4</v>
      </c>
      <c r="B11" s="12" t="s">
        <v>11</v>
      </c>
      <c r="C11" s="13"/>
      <c r="D11" s="13"/>
      <c r="E11" s="13"/>
      <c r="F11" s="14"/>
      <c r="G11" s="1"/>
    </row>
    <row r="12" spans="1:7" ht="20.100000000000001" customHeight="1" x14ac:dyDescent="0.15">
      <c r="A12" s="11">
        <v>5</v>
      </c>
      <c r="B12" s="12" t="s">
        <v>12</v>
      </c>
      <c r="C12" s="35"/>
      <c r="D12" s="13"/>
      <c r="E12" s="13"/>
      <c r="F12" s="14"/>
      <c r="G12" s="1"/>
    </row>
    <row r="13" spans="1:7" ht="20.100000000000001" customHeight="1" x14ac:dyDescent="0.15">
      <c r="A13" s="11">
        <v>6</v>
      </c>
      <c r="B13" s="12" t="s">
        <v>13</v>
      </c>
      <c r="C13" s="35"/>
      <c r="D13" s="13"/>
      <c r="E13" s="13"/>
      <c r="F13" s="14"/>
      <c r="G13" s="1"/>
    </row>
    <row r="14" spans="1:7" ht="20.100000000000001" customHeight="1" x14ac:dyDescent="0.15">
      <c r="A14" s="11">
        <v>7</v>
      </c>
      <c r="B14" s="12" t="s">
        <v>14</v>
      </c>
      <c r="C14" s="35">
        <v>50500</v>
      </c>
      <c r="D14" s="13">
        <v>40850</v>
      </c>
      <c r="E14" s="13">
        <v>40850</v>
      </c>
      <c r="F14" s="39" t="s">
        <v>59</v>
      </c>
      <c r="G14" s="1"/>
    </row>
    <row r="15" spans="1:7" ht="20.100000000000001" customHeight="1" x14ac:dyDescent="0.15">
      <c r="A15" s="15">
        <v>8</v>
      </c>
      <c r="B15" s="16" t="s">
        <v>15</v>
      </c>
      <c r="C15" s="36">
        <f>'収益・費用明細書(様式2)'!G7</f>
        <v>1</v>
      </c>
      <c r="D15" s="17">
        <v>1</v>
      </c>
      <c r="E15" s="17">
        <v>0</v>
      </c>
      <c r="F15" s="18"/>
      <c r="G15" s="1"/>
    </row>
    <row r="16" spans="1:7" ht="20.100000000000001" customHeight="1" x14ac:dyDescent="0.15">
      <c r="A16" s="19"/>
      <c r="B16" s="20" t="s">
        <v>16</v>
      </c>
      <c r="C16" s="41">
        <f>SUM(C8:C15)</f>
        <v>50501</v>
      </c>
      <c r="D16" s="21">
        <f>SUM(D8:D15)</f>
        <v>40851</v>
      </c>
      <c r="E16" s="21">
        <f>SUM(E8:E15)</f>
        <v>40850</v>
      </c>
      <c r="F16" s="22"/>
      <c r="G16" s="1"/>
    </row>
    <row r="17" spans="1:7" ht="20.100000000000001" customHeight="1" x14ac:dyDescent="0.15">
      <c r="A17" s="23"/>
      <c r="B17" s="8" t="s">
        <v>17</v>
      </c>
      <c r="C17" s="37"/>
      <c r="D17" s="24"/>
      <c r="E17" s="24"/>
      <c r="F17" s="10"/>
      <c r="G17" s="1"/>
    </row>
    <row r="18" spans="1:7" ht="20.100000000000001" customHeight="1" x14ac:dyDescent="0.15">
      <c r="A18" s="11">
        <v>1</v>
      </c>
      <c r="B18" s="12" t="s">
        <v>18</v>
      </c>
      <c r="C18" s="35">
        <v>15400</v>
      </c>
      <c r="D18" s="35">
        <v>9550</v>
      </c>
      <c r="E18" s="13">
        <v>9550</v>
      </c>
      <c r="F18" s="14" t="s">
        <v>60</v>
      </c>
      <c r="G18" s="1"/>
    </row>
    <row r="19" spans="1:7" ht="20.100000000000001" customHeight="1" x14ac:dyDescent="0.15">
      <c r="A19" s="11">
        <v>2</v>
      </c>
      <c r="B19" s="12" t="s">
        <v>36</v>
      </c>
      <c r="C19" s="35"/>
      <c r="D19" s="35"/>
      <c r="E19" s="13"/>
      <c r="F19" s="14"/>
      <c r="G19" s="1"/>
    </row>
    <row r="20" spans="1:7" ht="20.100000000000001" customHeight="1" x14ac:dyDescent="0.15">
      <c r="A20" s="11">
        <v>3</v>
      </c>
      <c r="B20" s="12" t="s">
        <v>19</v>
      </c>
      <c r="C20" s="35"/>
      <c r="D20" s="35"/>
      <c r="E20" s="13"/>
      <c r="F20" s="14"/>
      <c r="G20" s="1"/>
    </row>
    <row r="21" spans="1:7" ht="20.100000000000001" customHeight="1" x14ac:dyDescent="0.15">
      <c r="A21" s="11">
        <v>4</v>
      </c>
      <c r="B21" s="12" t="s">
        <v>20</v>
      </c>
      <c r="C21" s="35"/>
      <c r="D21" s="35"/>
      <c r="E21" s="13"/>
      <c r="F21" s="14"/>
      <c r="G21" s="1"/>
    </row>
    <row r="22" spans="1:7" ht="20.100000000000001" customHeight="1" x14ac:dyDescent="0.15">
      <c r="A22" s="11">
        <v>5</v>
      </c>
      <c r="B22" s="12" t="s">
        <v>21</v>
      </c>
      <c r="C22" s="35">
        <f>'収益・費用明細書(様式2)'!G24</f>
        <v>33000</v>
      </c>
      <c r="D22" s="35">
        <v>30000</v>
      </c>
      <c r="E22" s="13">
        <v>30000</v>
      </c>
      <c r="F22" s="14" t="s">
        <v>83</v>
      </c>
      <c r="G22" s="1"/>
    </row>
    <row r="23" spans="1:7" ht="20.100000000000001" customHeight="1" x14ac:dyDescent="0.15">
      <c r="A23" s="15">
        <v>6</v>
      </c>
      <c r="B23" s="12" t="s">
        <v>22</v>
      </c>
      <c r="C23" s="35"/>
      <c r="D23" s="35"/>
      <c r="E23" s="13"/>
      <c r="F23" s="14"/>
      <c r="G23" s="1"/>
    </row>
    <row r="24" spans="1:7" ht="20.100000000000001" customHeight="1" x14ac:dyDescent="0.15">
      <c r="A24" s="15">
        <v>7</v>
      </c>
      <c r="B24" s="12" t="s">
        <v>23</v>
      </c>
      <c r="C24" s="35"/>
      <c r="D24" s="35"/>
      <c r="E24" s="13"/>
      <c r="F24" s="14"/>
      <c r="G24" s="1"/>
    </row>
    <row r="25" spans="1:7" ht="20.100000000000001" customHeight="1" x14ac:dyDescent="0.15">
      <c r="A25" s="15">
        <v>8</v>
      </c>
      <c r="B25" s="12" t="s">
        <v>35</v>
      </c>
      <c r="C25" s="35"/>
      <c r="D25" s="35"/>
      <c r="E25" s="13"/>
      <c r="F25" s="14"/>
      <c r="G25" s="1"/>
    </row>
    <row r="26" spans="1:7" ht="20.100000000000001" customHeight="1" x14ac:dyDescent="0.15">
      <c r="A26" s="15">
        <v>9</v>
      </c>
      <c r="B26" s="16" t="s">
        <v>24</v>
      </c>
      <c r="C26" s="35"/>
      <c r="D26" s="35"/>
      <c r="E26" s="13"/>
      <c r="F26" s="14"/>
      <c r="G26" s="1"/>
    </row>
    <row r="27" spans="1:7" ht="20.100000000000001" customHeight="1" x14ac:dyDescent="0.15">
      <c r="A27" s="15">
        <v>10</v>
      </c>
      <c r="B27" s="12" t="s">
        <v>25</v>
      </c>
      <c r="C27" s="35"/>
      <c r="D27" s="35"/>
      <c r="E27" s="13"/>
      <c r="F27" s="14"/>
      <c r="G27" s="1"/>
    </row>
    <row r="28" spans="1:7" ht="20.100000000000001" customHeight="1" x14ac:dyDescent="0.15">
      <c r="A28" s="15">
        <v>11</v>
      </c>
      <c r="B28" s="12" t="s">
        <v>26</v>
      </c>
      <c r="C28" s="35"/>
      <c r="D28" s="35"/>
      <c r="E28" s="13"/>
      <c r="F28" s="14"/>
      <c r="G28" s="1"/>
    </row>
    <row r="29" spans="1:7" ht="20.100000000000001" customHeight="1" x14ac:dyDescent="0.15">
      <c r="A29" s="15">
        <v>12</v>
      </c>
      <c r="B29" s="12" t="s">
        <v>27</v>
      </c>
      <c r="C29" s="35"/>
      <c r="D29" s="35"/>
      <c r="E29" s="13"/>
      <c r="F29" s="14"/>
      <c r="G29" s="1"/>
    </row>
    <row r="30" spans="1:7" ht="20.100000000000001" customHeight="1" x14ac:dyDescent="0.15">
      <c r="A30" s="15">
        <v>13</v>
      </c>
      <c r="B30" s="12" t="s">
        <v>28</v>
      </c>
      <c r="C30" s="35"/>
      <c r="D30" s="35"/>
      <c r="E30" s="13"/>
      <c r="F30" s="14"/>
      <c r="G30" s="1"/>
    </row>
    <row r="31" spans="1:7" ht="20.100000000000001" customHeight="1" x14ac:dyDescent="0.15">
      <c r="A31" s="15">
        <v>14</v>
      </c>
      <c r="B31" s="12" t="s">
        <v>29</v>
      </c>
      <c r="C31" s="35"/>
      <c r="D31" s="35"/>
      <c r="E31" s="13"/>
      <c r="F31" s="14"/>
      <c r="G31" s="1"/>
    </row>
    <row r="32" spans="1:7" ht="20.100000000000001" customHeight="1" x14ac:dyDescent="0.15">
      <c r="A32" s="15">
        <v>15</v>
      </c>
      <c r="B32" s="12" t="s">
        <v>30</v>
      </c>
      <c r="C32" s="35">
        <v>2101</v>
      </c>
      <c r="D32" s="35">
        <v>1301</v>
      </c>
      <c r="E32" s="13"/>
      <c r="F32" s="42">
        <f>'収益・費用明細書(様式2)'!F25</f>
        <v>4.160313657155304E-2</v>
      </c>
      <c r="G32" s="1"/>
    </row>
    <row r="33" spans="1:7" ht="20.100000000000001" customHeight="1" x14ac:dyDescent="0.15">
      <c r="A33" s="15"/>
      <c r="B33" s="12" t="s">
        <v>31</v>
      </c>
      <c r="C33" s="35">
        <v>50501</v>
      </c>
      <c r="D33" s="35">
        <f>SUM(D18:D32)</f>
        <v>40851</v>
      </c>
      <c r="E33" s="13">
        <f>SUM(E18:E32)</f>
        <v>39550</v>
      </c>
      <c r="F33" s="14"/>
      <c r="G33" s="1"/>
    </row>
    <row r="34" spans="1:7" ht="20.100000000000001" customHeight="1" x14ac:dyDescent="0.15">
      <c r="A34" s="25"/>
      <c r="B34" s="12" t="s">
        <v>32</v>
      </c>
      <c r="C34" s="35">
        <f>C16-C33</f>
        <v>0</v>
      </c>
      <c r="D34" s="13">
        <f>D16-D33</f>
        <v>0</v>
      </c>
      <c r="E34" s="13">
        <f>E16-E33</f>
        <v>1300</v>
      </c>
      <c r="F34" s="14"/>
      <c r="G34" s="1"/>
    </row>
    <row r="35" spans="1:7" ht="15" customHeight="1" x14ac:dyDescent="0.15">
      <c r="A35" s="1"/>
      <c r="B35" s="26"/>
      <c r="C35" s="1"/>
      <c r="D35" s="1"/>
      <c r="E35" s="1"/>
      <c r="F35" s="1"/>
      <c r="G35" s="1"/>
    </row>
    <row r="36" spans="1:7" ht="15" customHeight="1" x14ac:dyDescent="0.15">
      <c r="A36" s="1"/>
      <c r="B36" s="26"/>
      <c r="C36" s="1"/>
      <c r="D36" s="1"/>
      <c r="E36" s="1"/>
      <c r="F36" s="1"/>
      <c r="G36" s="1"/>
    </row>
    <row r="37" spans="1:7" x14ac:dyDescent="0.15">
      <c r="A37" s="1"/>
      <c r="B37" s="1"/>
      <c r="C37" s="1"/>
      <c r="D37" s="1"/>
      <c r="E37" s="1"/>
      <c r="F37" s="1"/>
      <c r="G37" s="1"/>
    </row>
    <row r="38" spans="1:7" x14ac:dyDescent="0.15">
      <c r="A38" s="1"/>
      <c r="B38" s="1"/>
      <c r="C38" s="1"/>
      <c r="D38" s="1"/>
      <c r="E38" s="1"/>
      <c r="F38" s="1"/>
      <c r="G38" s="1"/>
    </row>
    <row r="39" spans="1:7" x14ac:dyDescent="0.15">
      <c r="A39" s="1"/>
      <c r="B39" s="1"/>
      <c r="C39" s="1"/>
      <c r="D39" s="1"/>
      <c r="E39" s="1"/>
      <c r="F39" s="1"/>
      <c r="G39" s="1"/>
    </row>
    <row r="40" spans="1:7" x14ac:dyDescent="0.15">
      <c r="A40" s="1"/>
      <c r="B40" s="1"/>
      <c r="C40" s="1"/>
      <c r="D40" s="1"/>
      <c r="E40" s="1"/>
      <c r="F40" s="1"/>
      <c r="G40" s="1"/>
    </row>
  </sheetData>
  <mergeCells count="3">
    <mergeCell ref="C3:E3"/>
    <mergeCell ref="C4:E4"/>
    <mergeCell ref="C2:E2"/>
  </mergeCells>
  <phoneticPr fontId="2"/>
  <dataValidations count="1">
    <dataValidation type="list" allowBlank="1" showInputMessage="1" showErrorMessage="1" sqref="C3:E3" xr:uid="{ECDB6AA8-201D-46E0-A7B7-DDEABD6C31F9}">
      <formula1>"理念共感拡大委員会,地域活性化委員会,事務局"</formula1>
    </dataValidation>
  </dataValidations>
  <printOptions horizontalCentered="1"/>
  <pageMargins left="0.6" right="0.51181102362204722" top="0.98425196850393704" bottom="0.52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BDE24-223D-47DE-8268-6FA3714DA150}">
  <sheetPr>
    <pageSetUpPr fitToPage="1"/>
  </sheetPr>
  <dimension ref="A1:I35"/>
  <sheetViews>
    <sheetView tabSelected="1" view="pageBreakPreview" zoomScaleNormal="100" zoomScaleSheetLayoutView="100" workbookViewId="0">
      <selection activeCell="F4" sqref="F4"/>
    </sheetView>
  </sheetViews>
  <sheetFormatPr defaultColWidth="9" defaultRowHeight="13.5" x14ac:dyDescent="0.15"/>
  <cols>
    <col min="1" max="1" width="1.625" style="3" customWidth="1"/>
    <col min="2" max="2" width="3.625" style="3" customWidth="1"/>
    <col min="3" max="3" width="1.625" style="3" customWidth="1"/>
    <col min="4" max="4" width="18.625" style="3" customWidth="1"/>
    <col min="5" max="5" width="11.625" style="3" customWidth="1"/>
    <col min="6" max="6" width="26.125" style="3" customWidth="1"/>
    <col min="7" max="7" width="20" style="3" customWidth="1"/>
    <col min="8" max="8" width="5.125" style="3" customWidth="1"/>
    <col min="9" max="9" width="4.125" style="3" customWidth="1"/>
    <col min="10" max="16384" width="9" style="3"/>
  </cols>
  <sheetData>
    <row r="1" spans="1:9" x14ac:dyDescent="0.15">
      <c r="A1" s="1"/>
      <c r="B1" s="1" t="s">
        <v>87</v>
      </c>
      <c r="C1" s="1"/>
      <c r="G1" s="80" t="s">
        <v>53</v>
      </c>
      <c r="H1" s="80"/>
    </row>
    <row r="2" spans="1:9" x14ac:dyDescent="0.15">
      <c r="A2" s="1"/>
      <c r="B2" s="33" t="s">
        <v>88</v>
      </c>
      <c r="C2" s="33"/>
      <c r="D2" s="33"/>
      <c r="E2" s="77"/>
      <c r="F2" s="77"/>
      <c r="G2" s="77"/>
      <c r="H2" s="2"/>
      <c r="I2" s="1"/>
    </row>
    <row r="3" spans="1:9" x14ac:dyDescent="0.15">
      <c r="A3" s="1"/>
      <c r="B3" s="1"/>
      <c r="C3" s="1"/>
      <c r="D3" s="2"/>
      <c r="E3" s="2"/>
      <c r="F3" s="2"/>
      <c r="G3" s="2"/>
      <c r="H3" s="2"/>
      <c r="I3" s="1"/>
    </row>
    <row r="4" spans="1:9" x14ac:dyDescent="0.15">
      <c r="A4" s="83" t="s">
        <v>52</v>
      </c>
      <c r="B4" s="83"/>
      <c r="C4" s="83"/>
      <c r="D4" s="83"/>
      <c r="E4" s="29"/>
      <c r="F4" s="1"/>
      <c r="G4" s="1"/>
      <c r="H4" s="2" t="s">
        <v>48</v>
      </c>
      <c r="I4" s="1"/>
    </row>
    <row r="5" spans="1:9" ht="30" customHeight="1" x14ac:dyDescent="0.15">
      <c r="A5" s="84" t="s">
        <v>47</v>
      </c>
      <c r="B5" s="85"/>
      <c r="C5" s="85"/>
      <c r="D5" s="86"/>
      <c r="E5" s="87" t="s">
        <v>51</v>
      </c>
      <c r="F5" s="86"/>
      <c r="G5" s="30" t="s">
        <v>44</v>
      </c>
      <c r="H5" s="30" t="s">
        <v>43</v>
      </c>
      <c r="I5" s="1"/>
    </row>
    <row r="6" spans="1:9" ht="30" customHeight="1" x14ac:dyDescent="0.15">
      <c r="A6" s="32" t="s">
        <v>42</v>
      </c>
      <c r="B6" s="31">
        <v>7</v>
      </c>
      <c r="C6" s="28" t="s">
        <v>41</v>
      </c>
      <c r="D6" s="14" t="s">
        <v>56</v>
      </c>
      <c r="E6" s="81" t="s">
        <v>84</v>
      </c>
      <c r="F6" s="82"/>
      <c r="G6" s="38">
        <v>50500</v>
      </c>
      <c r="H6" s="14"/>
      <c r="I6" s="1"/>
    </row>
    <row r="7" spans="1:9" ht="30" customHeight="1" x14ac:dyDescent="0.15">
      <c r="A7" s="32" t="s">
        <v>42</v>
      </c>
      <c r="B7" s="31">
        <v>8</v>
      </c>
      <c r="C7" s="28" t="s">
        <v>41</v>
      </c>
      <c r="D7" s="14" t="s">
        <v>54</v>
      </c>
      <c r="E7" s="88" t="s">
        <v>55</v>
      </c>
      <c r="F7" s="89"/>
      <c r="G7" s="38">
        <v>1</v>
      </c>
      <c r="H7" s="14"/>
      <c r="I7" s="1"/>
    </row>
    <row r="8" spans="1:9" ht="30" customHeight="1" x14ac:dyDescent="0.15">
      <c r="A8" s="84" t="s">
        <v>50</v>
      </c>
      <c r="B8" s="85"/>
      <c r="C8" s="85"/>
      <c r="D8" s="85"/>
      <c r="E8" s="85"/>
      <c r="F8" s="86"/>
      <c r="G8" s="38">
        <f>SUM(G6:G7)</f>
        <v>50501</v>
      </c>
      <c r="H8" s="14"/>
      <c r="I8" s="1"/>
    </row>
    <row r="9" spans="1:9" ht="13.5" customHeight="1" x14ac:dyDescent="0.15">
      <c r="A9" s="1"/>
      <c r="B9" s="1"/>
      <c r="C9" s="1"/>
      <c r="D9" s="1"/>
      <c r="E9" s="1"/>
      <c r="F9" s="1"/>
      <c r="G9" s="1"/>
      <c r="H9" s="1"/>
      <c r="I9" s="1"/>
    </row>
    <row r="10" spans="1:9" ht="13.5" customHeight="1" x14ac:dyDescent="0.15">
      <c r="A10" s="1"/>
      <c r="B10" s="1"/>
      <c r="C10" s="1"/>
      <c r="D10" s="1"/>
      <c r="E10" s="1"/>
      <c r="F10" s="1"/>
      <c r="G10" s="1"/>
      <c r="H10" s="1"/>
      <c r="I10" s="1"/>
    </row>
    <row r="11" spans="1:9" ht="13.5" customHeight="1" x14ac:dyDescent="0.15">
      <c r="A11" s="1"/>
      <c r="B11" s="1"/>
      <c r="C11" s="1"/>
      <c r="D11" s="80"/>
      <c r="E11" s="80"/>
      <c r="F11" s="80"/>
      <c r="G11" s="80"/>
      <c r="H11" s="80"/>
      <c r="I11" s="1"/>
    </row>
    <row r="12" spans="1:9" ht="19.5" customHeight="1" x14ac:dyDescent="0.15">
      <c r="A12" s="83" t="s">
        <v>49</v>
      </c>
      <c r="B12" s="83"/>
      <c r="C12" s="83"/>
      <c r="D12" s="83"/>
      <c r="E12" s="1"/>
      <c r="F12" s="1"/>
      <c r="G12" s="1"/>
      <c r="H12" s="2" t="s">
        <v>48</v>
      </c>
      <c r="I12" s="1"/>
    </row>
    <row r="13" spans="1:9" ht="30" customHeight="1" x14ac:dyDescent="0.15">
      <c r="A13" s="84" t="s">
        <v>47</v>
      </c>
      <c r="B13" s="85"/>
      <c r="C13" s="85"/>
      <c r="D13" s="86"/>
      <c r="E13" s="30" t="s">
        <v>46</v>
      </c>
      <c r="F13" s="30" t="s">
        <v>45</v>
      </c>
      <c r="G13" s="30" t="s">
        <v>44</v>
      </c>
      <c r="H13" s="30" t="s">
        <v>43</v>
      </c>
      <c r="I13" s="1"/>
    </row>
    <row r="14" spans="1:9" ht="30" customHeight="1" x14ac:dyDescent="0.15">
      <c r="A14" s="90" t="s">
        <v>42</v>
      </c>
      <c r="B14" s="93" t="s">
        <v>63</v>
      </c>
      <c r="C14" s="96" t="s">
        <v>41</v>
      </c>
      <c r="D14" s="98" t="s">
        <v>64</v>
      </c>
      <c r="E14" s="47" t="s">
        <v>65</v>
      </c>
      <c r="F14" s="48" t="s">
        <v>66</v>
      </c>
      <c r="G14" s="13">
        <v>11000</v>
      </c>
      <c r="H14" s="49" t="s">
        <v>75</v>
      </c>
      <c r="I14" s="1"/>
    </row>
    <row r="15" spans="1:9" ht="30" customHeight="1" x14ac:dyDescent="0.15">
      <c r="A15" s="91"/>
      <c r="B15" s="94"/>
      <c r="C15" s="97"/>
      <c r="D15" s="99"/>
      <c r="E15" s="102" t="s">
        <v>67</v>
      </c>
      <c r="F15" s="72" t="s">
        <v>68</v>
      </c>
      <c r="G15" s="50">
        <v>1100</v>
      </c>
      <c r="H15" s="51" t="s">
        <v>80</v>
      </c>
      <c r="I15" s="1"/>
    </row>
    <row r="16" spans="1:9" ht="30" customHeight="1" x14ac:dyDescent="0.15">
      <c r="A16" s="91"/>
      <c r="B16" s="94"/>
      <c r="C16" s="97"/>
      <c r="D16" s="99"/>
      <c r="E16" s="103"/>
      <c r="F16" s="73" t="s">
        <v>69</v>
      </c>
      <c r="G16" s="50">
        <v>2200</v>
      </c>
      <c r="H16" s="51" t="s">
        <v>81</v>
      </c>
      <c r="I16" s="1"/>
    </row>
    <row r="17" spans="1:9" ht="30" customHeight="1" x14ac:dyDescent="0.15">
      <c r="A17" s="91"/>
      <c r="B17" s="94"/>
      <c r="C17" s="97"/>
      <c r="D17" s="100"/>
      <c r="E17" s="103"/>
      <c r="F17" s="73" t="s">
        <v>70</v>
      </c>
      <c r="G17" s="52">
        <v>1100</v>
      </c>
      <c r="H17" s="51" t="s">
        <v>82</v>
      </c>
      <c r="I17" s="1"/>
    </row>
    <row r="18" spans="1:9" ht="30" customHeight="1" x14ac:dyDescent="0.15">
      <c r="A18" s="91"/>
      <c r="B18" s="94"/>
      <c r="C18" s="97"/>
      <c r="D18" s="100"/>
      <c r="E18" s="103"/>
      <c r="F18" s="53" t="s">
        <v>71</v>
      </c>
      <c r="G18" s="52">
        <v>0</v>
      </c>
      <c r="H18" s="51"/>
      <c r="I18" s="1"/>
    </row>
    <row r="19" spans="1:9" ht="30" customHeight="1" x14ac:dyDescent="0.15">
      <c r="A19" s="91"/>
      <c r="B19" s="94"/>
      <c r="C19" s="97"/>
      <c r="D19" s="100"/>
      <c r="E19" s="103"/>
      <c r="F19" s="53" t="s">
        <v>72</v>
      </c>
      <c r="G19" s="54">
        <v>0</v>
      </c>
      <c r="H19" s="55"/>
      <c r="I19" s="1"/>
    </row>
    <row r="20" spans="1:9" ht="30" customHeight="1" x14ac:dyDescent="0.15">
      <c r="A20" s="91"/>
      <c r="B20" s="94"/>
      <c r="C20" s="97"/>
      <c r="D20" s="100"/>
      <c r="E20" s="103"/>
      <c r="F20" s="53" t="s">
        <v>73</v>
      </c>
      <c r="G20" s="54">
        <v>0</v>
      </c>
      <c r="H20" s="55"/>
      <c r="I20" s="1"/>
    </row>
    <row r="21" spans="1:9" ht="30" customHeight="1" x14ac:dyDescent="0.15">
      <c r="A21" s="91"/>
      <c r="B21" s="94"/>
      <c r="C21" s="97"/>
      <c r="D21" s="100"/>
      <c r="E21" s="103"/>
      <c r="F21" s="75" t="s">
        <v>86</v>
      </c>
      <c r="G21" s="76">
        <v>0</v>
      </c>
      <c r="H21" s="55"/>
      <c r="I21" s="1"/>
    </row>
    <row r="22" spans="1:9" ht="30" customHeight="1" x14ac:dyDescent="0.15">
      <c r="A22" s="92"/>
      <c r="B22" s="95"/>
      <c r="C22" s="83"/>
      <c r="D22" s="101"/>
      <c r="E22" s="104"/>
      <c r="F22" s="74" t="s">
        <v>40</v>
      </c>
      <c r="G22" s="52">
        <f>SUM(G14:G21)</f>
        <v>15400</v>
      </c>
      <c r="H22" s="55"/>
      <c r="I22" s="1"/>
    </row>
    <row r="23" spans="1:9" ht="30" customHeight="1" x14ac:dyDescent="0.15">
      <c r="A23" s="56" t="s">
        <v>74</v>
      </c>
      <c r="B23" s="57" t="s">
        <v>77</v>
      </c>
      <c r="C23" s="43" t="s">
        <v>76</v>
      </c>
      <c r="D23" s="58" t="s">
        <v>78</v>
      </c>
      <c r="E23" s="61" t="s">
        <v>57</v>
      </c>
      <c r="F23" s="63" t="s">
        <v>85</v>
      </c>
      <c r="G23" s="35">
        <v>33000</v>
      </c>
      <c r="H23" s="40"/>
      <c r="I23" s="1"/>
    </row>
    <row r="24" spans="1:9" ht="30" customHeight="1" x14ac:dyDescent="0.15">
      <c r="A24" s="56"/>
      <c r="B24" s="57"/>
      <c r="C24" s="43"/>
      <c r="D24" s="58"/>
      <c r="E24" s="61"/>
      <c r="F24" s="63" t="s">
        <v>40</v>
      </c>
      <c r="G24" s="62">
        <f>SUM(G23)</f>
        <v>33000</v>
      </c>
      <c r="H24" s="49">
        <v>1</v>
      </c>
      <c r="I24" s="1"/>
    </row>
    <row r="25" spans="1:9" ht="30" customHeight="1" x14ac:dyDescent="0.15">
      <c r="A25" s="64" t="s">
        <v>42</v>
      </c>
      <c r="B25" s="65" t="s">
        <v>79</v>
      </c>
      <c r="C25" s="66" t="s">
        <v>76</v>
      </c>
      <c r="D25" s="67" t="s">
        <v>58</v>
      </c>
      <c r="E25" s="61" t="s">
        <v>58</v>
      </c>
      <c r="F25" s="68">
        <f>G26/G27</f>
        <v>4.160313657155304E-2</v>
      </c>
      <c r="G25" s="35">
        <v>2101</v>
      </c>
      <c r="H25" s="40"/>
      <c r="I25" s="1"/>
    </row>
    <row r="26" spans="1:9" ht="30" customHeight="1" x14ac:dyDescent="0.15">
      <c r="A26" s="59"/>
      <c r="B26" s="60"/>
      <c r="C26" s="45"/>
      <c r="D26" s="69"/>
      <c r="E26" s="61"/>
      <c r="F26" s="63" t="s">
        <v>40</v>
      </c>
      <c r="G26" s="35">
        <f>G25</f>
        <v>2101</v>
      </c>
      <c r="H26" s="34"/>
      <c r="I26" s="1"/>
    </row>
    <row r="27" spans="1:9" ht="30" customHeight="1" x14ac:dyDescent="0.15">
      <c r="A27" s="70"/>
      <c r="B27" s="71"/>
      <c r="C27" s="71"/>
      <c r="D27" s="44"/>
      <c r="E27" s="46"/>
      <c r="F27" s="63" t="s">
        <v>39</v>
      </c>
      <c r="G27" s="35">
        <f>G26+G22+G24</f>
        <v>50501</v>
      </c>
      <c r="H27" s="34"/>
      <c r="I27" s="1"/>
    </row>
    <row r="28" spans="1:9" ht="19.5" customHeight="1" x14ac:dyDescent="0.15">
      <c r="A28" s="1"/>
      <c r="B28" s="1"/>
      <c r="C28" s="1"/>
      <c r="D28" s="1"/>
      <c r="E28" s="1"/>
      <c r="F28" s="1"/>
      <c r="G28" s="1"/>
      <c r="H28" s="106"/>
      <c r="I28" s="105"/>
    </row>
    <row r="29" spans="1:9" ht="19.5" customHeight="1" x14ac:dyDescent="0.15">
      <c r="A29" s="1"/>
      <c r="B29" s="1"/>
      <c r="C29" s="1"/>
      <c r="D29" s="1"/>
      <c r="E29" s="1"/>
      <c r="F29" s="1"/>
      <c r="G29" s="1"/>
      <c r="H29" s="105"/>
      <c r="I29" s="1"/>
    </row>
    <row r="30" spans="1:9" ht="19.5" customHeight="1" x14ac:dyDescent="0.15">
      <c r="A30" s="1"/>
      <c r="B30" s="1"/>
      <c r="C30" s="1"/>
      <c r="D30" s="1"/>
      <c r="E30" s="1"/>
      <c r="F30" s="1"/>
      <c r="G30" s="1"/>
      <c r="H30" s="1"/>
      <c r="I30" s="1"/>
    </row>
    <row r="31" spans="1:9" ht="19.5" customHeight="1" x14ac:dyDescent="0.15">
      <c r="A31" s="1"/>
      <c r="B31" s="1"/>
      <c r="C31" s="1"/>
      <c r="D31" s="1"/>
      <c r="E31" s="1"/>
      <c r="F31" s="1"/>
      <c r="G31" s="1"/>
      <c r="H31" s="1"/>
      <c r="I31" s="1"/>
    </row>
    <row r="32" spans="1:9" ht="19.5" customHeight="1" x14ac:dyDescent="0.15">
      <c r="A32" s="1"/>
      <c r="B32" s="1"/>
      <c r="C32" s="1"/>
      <c r="D32" s="1"/>
      <c r="E32" s="1"/>
      <c r="F32" s="1"/>
      <c r="G32" s="1"/>
      <c r="H32" s="1"/>
      <c r="I32" s="1"/>
    </row>
    <row r="33" spans="1:9" ht="19.5" customHeight="1" x14ac:dyDescent="0.15">
      <c r="A33" s="1"/>
      <c r="B33" s="1"/>
      <c r="C33" s="1"/>
      <c r="D33" s="1"/>
      <c r="E33" s="1"/>
      <c r="F33" s="1"/>
      <c r="G33" s="1"/>
      <c r="H33" s="1"/>
      <c r="I33" s="1"/>
    </row>
    <row r="34" spans="1:9" ht="19.5" customHeight="1" x14ac:dyDescent="0.1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15">
      <c r="H35" s="1"/>
    </row>
  </sheetData>
  <mergeCells count="15">
    <mergeCell ref="A14:A22"/>
    <mergeCell ref="B14:B22"/>
    <mergeCell ref="C14:C22"/>
    <mergeCell ref="D14:D22"/>
    <mergeCell ref="E15:E22"/>
    <mergeCell ref="A13:D13"/>
    <mergeCell ref="E7:F7"/>
    <mergeCell ref="A8:F8"/>
    <mergeCell ref="D11:H11"/>
    <mergeCell ref="A12:D12"/>
    <mergeCell ref="G1:H1"/>
    <mergeCell ref="E6:F6"/>
    <mergeCell ref="A4:D4"/>
    <mergeCell ref="A5:D5"/>
    <mergeCell ref="E5:F5"/>
  </mergeCells>
  <phoneticPr fontId="2"/>
  <hyperlinks>
    <hyperlink ref="H14" r:id="rId1" xr:uid="{8216FCB2-BEAE-442D-B331-B737BF569ECE}"/>
    <hyperlink ref="H15" r:id="rId2" xr:uid="{025A87A4-B3D2-4516-9F05-AFD201A5E37A}"/>
    <hyperlink ref="H16" r:id="rId3" xr:uid="{A52894C0-AE51-4E7E-9EC8-1F4032C41536}"/>
    <hyperlink ref="H17" r:id="rId4" xr:uid="{0412D120-7D79-40AF-85B9-EB9C336C51CA}"/>
    <hyperlink ref="H24" r:id="rId5" display="mitumori\fukokuinnsatu(chirashi).pdf" xr:uid="{7886639B-CBC5-42D8-A1C2-F197F2A77ED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8"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2024-05-31T06:29:28Z</cp:lastPrinted>
  <dcterms:created xsi:type="dcterms:W3CDTF">2016-10-10T10:20:24Z</dcterms:created>
  <dcterms:modified xsi:type="dcterms:W3CDTF">2024-12-27T13:58:20Z</dcterms:modified>
</cp:coreProperties>
</file>